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XPS\Documents\Consulting work\NACFE\Infrastructure\Technical Advisory Committee\Projects\Aerodynamics\Trailer Aero\Final\ex sum\"/>
    </mc:Choice>
  </mc:AlternateContent>
  <bookViews>
    <workbookView xWindow="240" yWindow="48" windowWidth="20112" windowHeight="7992"/>
  </bookViews>
  <sheets>
    <sheet name="Template" sheetId="1" r:id="rId1"/>
    <sheet name="Sheet3" sheetId="3" r:id="rId2"/>
  </sheets>
  <definedNames>
    <definedName name="_xlnm.Print_Area" localSheetId="0">Template!$A$1:$H$41</definedName>
  </definedNames>
  <calcPr calcId="162913"/>
</workbook>
</file>

<file path=xl/calcChain.xml><?xml version="1.0" encoding="utf-8"?>
<calcChain xmlns="http://schemas.openxmlformats.org/spreadsheetml/2006/main">
  <c r="F33" i="1" l="1"/>
  <c r="F28" i="1"/>
  <c r="F10" i="1"/>
  <c r="F15" i="1" s="1"/>
  <c r="F18" i="1" s="1"/>
  <c r="F20" i="1" s="1"/>
  <c r="F22" i="1" s="1"/>
  <c r="D33" i="1"/>
  <c r="D28" i="1"/>
  <c r="D10" i="1"/>
  <c r="D15" i="1" s="1"/>
  <c r="D18" i="1" s="1"/>
  <c r="D20" i="1" s="1"/>
  <c r="D22" i="1" s="1"/>
  <c r="B33" i="1"/>
  <c r="B10" i="1"/>
  <c r="B15" i="1" s="1"/>
  <c r="B18" i="1" s="1"/>
  <c r="B20" i="1" s="1"/>
  <c r="B28" i="1"/>
  <c r="F35" i="1" l="1"/>
  <c r="F36" i="1" s="1"/>
  <c r="D35" i="1"/>
  <c r="D36" i="1" s="1"/>
  <c r="B22" i="1"/>
  <c r="B35" i="1" s="1"/>
  <c r="B36" i="1" s="1"/>
</calcChain>
</file>

<file path=xl/sharedStrings.xml><?xml version="1.0" encoding="utf-8"?>
<sst xmlns="http://schemas.openxmlformats.org/spreadsheetml/2006/main" count="35" uniqueCount="34">
  <si>
    <t>Number of Tractors</t>
  </si>
  <si>
    <t>Number of Trailers</t>
  </si>
  <si>
    <t>Notes:</t>
  </si>
  <si>
    <t>Benefits</t>
  </si>
  <si>
    <t>Fuel Economy</t>
  </si>
  <si>
    <t>Payback in months</t>
  </si>
  <si>
    <t>Yellow boxes are for user inputs</t>
  </si>
  <si>
    <t>Total Installed Cost</t>
  </si>
  <si>
    <t>NACFE Study Payback Calculator:  Trailer Aerodynamics Devices</t>
  </si>
  <si>
    <t>Miles per year per tractor</t>
  </si>
  <si>
    <t>Miles per year per trailer</t>
  </si>
  <si>
    <t>Cost of Aero Device(s)</t>
  </si>
  <si>
    <t>Fuel mpg improvement for device(s)</t>
  </si>
  <si>
    <t>Current fuel economy</t>
  </si>
  <si>
    <t>Gallons consumed per mile per trailer</t>
  </si>
  <si>
    <t>Gallons fuel saved per trailer with device</t>
  </si>
  <si>
    <t>Fuel dollars saved per year per trailer</t>
  </si>
  <si>
    <t xml:space="preserve">Upfront Costs </t>
  </si>
  <si>
    <t>Costs</t>
  </si>
  <si>
    <t>Other specific benefits</t>
  </si>
  <si>
    <t>Other specific costs</t>
  </si>
  <si>
    <t>Total benefits per trailer</t>
  </si>
  <si>
    <t>Annual Costs</t>
  </si>
  <si>
    <t>Mainenance costs with device</t>
  </si>
  <si>
    <t>Total annual costs per trailer</t>
  </si>
  <si>
    <t xml:space="preserve">© 2016 North American Council for Freight Efficiency.   All rights reserved.  The information contained herein is proprietary and confidential.  It is for informational purposes only and does not constitute an endorsement of any product, service, industry practice, service provider, manufacturer, or manufacturing process. Nothing contained herein is intended to constitute legal, tax, or accounting advice and you rely on it at your own risk.  No portion of this material may be copied, reproduced or distributed in any manner without the express written permission of the North American Council for Freight Efficiency.  </t>
  </si>
  <si>
    <t>Cost of fuel per gallon over time</t>
  </si>
  <si>
    <t>Device(s) Name</t>
  </si>
  <si>
    <t>Includes any other benefits.  E.g. Operating equipment in California, etc.</t>
  </si>
  <si>
    <t>Includes any other costs  E.g. Driver retention or attraction issues</t>
  </si>
  <si>
    <t>Payback in trailer miles</t>
  </si>
  <si>
    <t>Installation Labor (when not factory installed)</t>
  </si>
  <si>
    <t>Can be used per tractor or for all in the fleet</t>
  </si>
  <si>
    <r>
      <t xml:space="preserve">Dated: </t>
    </r>
    <r>
      <rPr>
        <sz val="11"/>
        <color theme="1"/>
        <rFont val="Calibri"/>
        <family val="2"/>
        <scheme val="minor"/>
      </rPr>
      <t xml:space="preserve"> February 26,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</si>
</sst>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_);_(&quot;$&quot;* \(#,##0.000\);_(&quot;$&quot;* &quot;-&quot;??_);_(@_)"/>
    <numFmt numFmtId="167"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b/>
      <sz val="16"/>
      <color theme="1"/>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2" fillId="0" borderId="0" xfId="0" applyFont="1"/>
    <xf numFmtId="0" fontId="0" fillId="0" borderId="0" xfId="0" applyFill="1"/>
    <xf numFmtId="2" fontId="0" fillId="0" borderId="0" xfId="0" applyNumberFormat="1"/>
    <xf numFmtId="0" fontId="2" fillId="0" borderId="0" xfId="0" applyFont="1" applyAlignment="1">
      <alignment horizontal="center"/>
    </xf>
    <xf numFmtId="0" fontId="0" fillId="0" borderId="1" xfId="0" applyBorder="1"/>
    <xf numFmtId="0" fontId="0" fillId="0" borderId="0" xfId="0" applyBorder="1"/>
    <xf numFmtId="0" fontId="0" fillId="0" borderId="0" xfId="0" applyFill="1" applyBorder="1"/>
    <xf numFmtId="0" fontId="2" fillId="0" borderId="0" xfId="0" applyFont="1" applyFill="1" applyBorder="1" applyAlignment="1">
      <alignment horizontal="center"/>
    </xf>
    <xf numFmtId="165" fontId="0" fillId="2" borderId="0" xfId="1" applyNumberFormat="1" applyFont="1" applyFill="1" applyBorder="1"/>
    <xf numFmtId="165" fontId="0" fillId="0" borderId="0" xfId="1" applyNumberFormat="1" applyFont="1" applyFill="1" applyBorder="1"/>
    <xf numFmtId="9" fontId="0" fillId="0" borderId="0" xfId="3" applyFont="1" applyFill="1" applyBorder="1"/>
    <xf numFmtId="164" fontId="0" fillId="0" borderId="0" xfId="2" applyNumberFormat="1" applyFont="1" applyFill="1" applyBorder="1"/>
    <xf numFmtId="164" fontId="0" fillId="0" borderId="0" xfId="0" applyNumberFormat="1" applyBorder="1"/>
    <xf numFmtId="0" fontId="3" fillId="0" borderId="1" xfId="0" applyFont="1" applyBorder="1"/>
    <xf numFmtId="0" fontId="4" fillId="0" borderId="1" xfId="0" applyFont="1" applyBorder="1"/>
    <xf numFmtId="9" fontId="0" fillId="2" borderId="0" xfId="3" applyFont="1" applyFill="1" applyBorder="1"/>
    <xf numFmtId="0" fontId="2" fillId="0" borderId="1" xfId="0" applyFont="1" applyBorder="1"/>
    <xf numFmtId="164" fontId="2" fillId="0" borderId="0" xfId="0" applyNumberFormat="1" applyFont="1" applyBorder="1"/>
    <xf numFmtId="0" fontId="2" fillId="0" borderId="0" xfId="0" applyFont="1" applyFill="1" applyBorder="1"/>
    <xf numFmtId="166" fontId="0" fillId="0" borderId="0" xfId="2" applyNumberFormat="1" applyFont="1" applyBorder="1"/>
    <xf numFmtId="166" fontId="0" fillId="0" borderId="0" xfId="2" applyNumberFormat="1" applyFont="1" applyFill="1" applyBorder="1"/>
    <xf numFmtId="164" fontId="2" fillId="0" borderId="0" xfId="2" applyNumberFormat="1" applyFont="1" applyBorder="1"/>
    <xf numFmtId="164" fontId="2" fillId="0" borderId="0" xfId="2" applyNumberFormat="1" applyFont="1" applyFill="1" applyBorder="1"/>
    <xf numFmtId="0" fontId="2" fillId="0" borderId="0" xfId="0" applyFont="1" applyBorder="1"/>
    <xf numFmtId="0" fontId="2" fillId="0" borderId="3" xfId="0" applyFont="1" applyBorder="1"/>
    <xf numFmtId="2" fontId="2" fillId="0" borderId="4" xfId="0" applyNumberFormat="1" applyFont="1" applyFill="1" applyBorder="1"/>
    <xf numFmtId="0" fontId="0" fillId="2" borderId="8" xfId="0" applyFill="1" applyBorder="1"/>
    <xf numFmtId="0" fontId="0" fillId="0" borderId="9" xfId="0" applyBorder="1"/>
    <xf numFmtId="0" fontId="0" fillId="0" borderId="9" xfId="0" applyFill="1" applyBorder="1"/>
    <xf numFmtId="164" fontId="0" fillId="0" borderId="0" xfId="2" applyNumberFormat="1" applyFont="1" applyBorder="1"/>
    <xf numFmtId="165" fontId="0" fillId="0" borderId="0" xfId="1" applyNumberFormat="1" applyFont="1" applyBorder="1"/>
    <xf numFmtId="167" fontId="0" fillId="2" borderId="0" xfId="2" applyNumberFormat="1" applyFont="1" applyFill="1" applyBorder="1"/>
    <xf numFmtId="44" fontId="0" fillId="0" borderId="0" xfId="2" applyNumberFormat="1" applyFont="1" applyBorder="1"/>
    <xf numFmtId="44" fontId="0" fillId="0" borderId="0" xfId="0" applyNumberFormat="1" applyBorder="1"/>
    <xf numFmtId="44" fontId="0" fillId="2" borderId="0" xfId="2" applyNumberFormat="1" applyFont="1" applyFill="1" applyBorder="1"/>
    <xf numFmtId="44" fontId="0" fillId="2" borderId="0" xfId="0" applyNumberFormat="1" applyFill="1" applyBorder="1"/>
    <xf numFmtId="44" fontId="2" fillId="0" borderId="0" xfId="2" applyNumberFormat="1" applyFont="1" applyBorder="1"/>
    <xf numFmtId="44" fontId="2" fillId="0" borderId="0" xfId="0" applyNumberFormat="1" applyFont="1" applyBorder="1"/>
    <xf numFmtId="167" fontId="2" fillId="0" borderId="4" xfId="0" applyNumberFormat="1" applyFont="1" applyBorder="1"/>
    <xf numFmtId="167" fontId="2" fillId="0" borderId="0" xfId="0" applyNumberFormat="1" applyFont="1" applyBorder="1"/>
    <xf numFmtId="2" fontId="2" fillId="0" borderId="0" xfId="0" applyNumberFormat="1" applyFont="1" applyFill="1" applyBorder="1"/>
    <xf numFmtId="0" fontId="0" fillId="0" borderId="2" xfId="0" applyBorder="1" applyAlignment="1">
      <alignment wrapText="1"/>
    </xf>
    <xf numFmtId="0" fontId="2" fillId="2" borderId="0" xfId="0" applyFont="1" applyFill="1" applyBorder="1" applyAlignment="1">
      <alignment horizontal="center"/>
    </xf>
    <xf numFmtId="0" fontId="0" fillId="0" borderId="1" xfId="0" applyFont="1" applyBorder="1" applyAlignment="1">
      <alignment horizontal="left"/>
    </xf>
    <xf numFmtId="0" fontId="0" fillId="0" borderId="1" xfId="0" applyFill="1" applyBorder="1"/>
    <xf numFmtId="0" fontId="0" fillId="0" borderId="10" xfId="0" applyBorder="1" applyAlignment="1">
      <alignment wrapText="1"/>
    </xf>
    <xf numFmtId="0" fontId="2" fillId="0" borderId="2" xfId="0" applyFont="1" applyBorder="1" applyAlignment="1">
      <alignment horizontal="center" wrapText="1"/>
    </xf>
    <xf numFmtId="0" fontId="0" fillId="0" borderId="2" xfId="0" applyFill="1"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0" xfId="0" applyAlignment="1">
      <alignment wrapText="1"/>
    </xf>
    <xf numFmtId="165" fontId="6" fillId="0" borderId="0" xfId="0" applyNumberFormat="1" applyFont="1"/>
    <xf numFmtId="0" fontId="0" fillId="0" borderId="0" xfId="0" applyAlignment="1">
      <alignment horizontal="left" wrapText="1"/>
    </xf>
    <xf numFmtId="0" fontId="5" fillId="0" borderId="6" xfId="0" applyFont="1" applyBorder="1" applyAlignment="1">
      <alignment horizontal="center" vertical="center"/>
    </xf>
    <xf numFmtId="0" fontId="5" fillId="0" borderId="7" xfId="0" applyFont="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1249680</xdr:colOff>
      <xdr:row>0</xdr:row>
      <xdr:rowOff>1249680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49680" cy="12496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zoomScaleNormal="100" workbookViewId="0">
      <selection activeCell="N2" sqref="N2"/>
    </sheetView>
  </sheetViews>
  <sheetFormatPr defaultRowHeight="14.4" x14ac:dyDescent="0.3"/>
  <cols>
    <col min="1" max="1" width="42.5546875" bestFit="1" customWidth="1"/>
    <col min="2" max="2" width="13.6640625" bestFit="1" customWidth="1"/>
    <col min="3" max="3" width="3" style="2" customWidth="1"/>
    <col min="4" max="4" width="13.6640625" bestFit="1" customWidth="1"/>
    <col min="5" max="5" width="3" style="2" customWidth="1"/>
    <col min="6" max="6" width="13.6640625" bestFit="1" customWidth="1"/>
    <col min="7" max="7" width="3" style="2" customWidth="1"/>
    <col min="8" max="8" width="37.44140625" style="51" customWidth="1"/>
  </cols>
  <sheetData>
    <row r="1" spans="1:13" ht="100.8" customHeight="1" thickBot="1" x14ac:dyDescent="0.35"/>
    <row r="2" spans="1:13" ht="21.6" thickBot="1" x14ac:dyDescent="0.35">
      <c r="A2" s="54" t="s">
        <v>8</v>
      </c>
      <c r="B2" s="55"/>
      <c r="C2" s="55"/>
      <c r="D2" s="55"/>
      <c r="E2" s="55"/>
      <c r="F2" s="55"/>
      <c r="G2" s="55"/>
      <c r="H2" s="55"/>
    </row>
    <row r="3" spans="1:13" x14ac:dyDescent="0.3">
      <c r="A3" s="27" t="s">
        <v>6</v>
      </c>
      <c r="B3" s="28"/>
      <c r="C3" s="29"/>
      <c r="D3" s="28"/>
      <c r="E3" s="29"/>
      <c r="F3" s="28"/>
      <c r="G3" s="29"/>
      <c r="H3" s="46"/>
    </row>
    <row r="4" spans="1:13" x14ac:dyDescent="0.3">
      <c r="A4" s="45"/>
      <c r="B4" s="6"/>
      <c r="C4" s="7"/>
      <c r="D4" s="6"/>
      <c r="E4" s="7"/>
      <c r="F4" s="6"/>
      <c r="G4" s="7"/>
      <c r="H4" s="42"/>
    </row>
    <row r="5" spans="1:13" s="4" customFormat="1" x14ac:dyDescent="0.3">
      <c r="A5" s="44" t="s">
        <v>27</v>
      </c>
      <c r="B5" s="43"/>
      <c r="C5" s="8"/>
      <c r="D5" s="43"/>
      <c r="E5" s="8"/>
      <c r="F5" s="43"/>
      <c r="G5" s="8"/>
      <c r="H5" s="47" t="s">
        <v>2</v>
      </c>
    </row>
    <row r="6" spans="1:13" x14ac:dyDescent="0.3">
      <c r="A6" s="5" t="s">
        <v>0</v>
      </c>
      <c r="B6" s="9">
        <v>1</v>
      </c>
      <c r="C6" s="10"/>
      <c r="D6" s="9">
        <v>1</v>
      </c>
      <c r="E6" s="10"/>
      <c r="F6" s="9">
        <v>1</v>
      </c>
      <c r="G6" s="10"/>
      <c r="H6" s="42" t="s">
        <v>32</v>
      </c>
    </row>
    <row r="7" spans="1:13" x14ac:dyDescent="0.3">
      <c r="A7" s="5" t="s">
        <v>1</v>
      </c>
      <c r="B7" s="9">
        <v>3</v>
      </c>
      <c r="C7" s="10"/>
      <c r="D7" s="9">
        <v>5</v>
      </c>
      <c r="E7" s="10"/>
      <c r="F7" s="9">
        <v>3</v>
      </c>
      <c r="G7" s="10"/>
      <c r="H7" s="42"/>
    </row>
    <row r="8" spans="1:13" x14ac:dyDescent="0.3">
      <c r="A8" s="5"/>
      <c r="B8" s="6"/>
      <c r="C8" s="7"/>
      <c r="D8" s="6"/>
      <c r="E8" s="7"/>
      <c r="F8" s="6"/>
      <c r="G8" s="7"/>
      <c r="H8" s="42"/>
      <c r="M8" s="6"/>
    </row>
    <row r="9" spans="1:13" x14ac:dyDescent="0.3">
      <c r="A9" s="5" t="s">
        <v>9</v>
      </c>
      <c r="B9" s="9">
        <v>100000</v>
      </c>
      <c r="C9" s="10"/>
      <c r="D9" s="9">
        <v>100000</v>
      </c>
      <c r="E9" s="10"/>
      <c r="F9" s="9">
        <v>100000</v>
      </c>
      <c r="G9" s="10"/>
      <c r="H9" s="42"/>
      <c r="M9" s="6"/>
    </row>
    <row r="10" spans="1:13" x14ac:dyDescent="0.3">
      <c r="A10" s="5" t="s">
        <v>10</v>
      </c>
      <c r="B10" s="10">
        <f>B9*B6/B7</f>
        <v>33333.333333333336</v>
      </c>
      <c r="C10" s="10"/>
      <c r="D10" s="10">
        <f>D9*D6/D7</f>
        <v>20000</v>
      </c>
      <c r="E10" s="10"/>
      <c r="F10" s="10">
        <f>F9*F6/F7</f>
        <v>33333.333333333336</v>
      </c>
      <c r="G10" s="10"/>
      <c r="H10" s="48"/>
      <c r="L10" s="6"/>
      <c r="M10" s="30"/>
    </row>
    <row r="11" spans="1:13" x14ac:dyDescent="0.3">
      <c r="A11" s="5"/>
      <c r="B11" s="10"/>
      <c r="C11" s="10"/>
      <c r="D11" s="10"/>
      <c r="E11" s="10"/>
      <c r="F11" s="10"/>
      <c r="G11" s="10"/>
      <c r="H11" s="42"/>
      <c r="L11" s="6"/>
      <c r="M11" s="30"/>
    </row>
    <row r="12" spans="1:13" x14ac:dyDescent="0.3">
      <c r="A12" s="14" t="s">
        <v>3</v>
      </c>
      <c r="B12" s="6"/>
      <c r="C12" s="7"/>
      <c r="D12" s="6"/>
      <c r="E12" s="7"/>
      <c r="F12" s="6"/>
      <c r="G12" s="7"/>
      <c r="H12" s="42"/>
    </row>
    <row r="13" spans="1:13" x14ac:dyDescent="0.3">
      <c r="A13" s="15" t="s">
        <v>4</v>
      </c>
      <c r="B13" s="6"/>
      <c r="C13" s="7"/>
      <c r="D13" s="6"/>
      <c r="E13" s="7"/>
      <c r="F13" s="6"/>
      <c r="G13" s="7"/>
      <c r="H13" s="42"/>
    </row>
    <row r="14" spans="1:13" x14ac:dyDescent="0.3">
      <c r="A14" s="5" t="s">
        <v>13</v>
      </c>
      <c r="B14" s="32">
        <v>6</v>
      </c>
      <c r="C14" s="21"/>
      <c r="D14" s="32">
        <v>6</v>
      </c>
      <c r="E14" s="21"/>
      <c r="F14" s="32">
        <v>6</v>
      </c>
      <c r="G14" s="21"/>
      <c r="H14" s="42"/>
    </row>
    <row r="15" spans="1:13" x14ac:dyDescent="0.3">
      <c r="A15" s="5" t="s">
        <v>14</v>
      </c>
      <c r="B15" s="31">
        <f>B10/B14</f>
        <v>5555.5555555555557</v>
      </c>
      <c r="C15" s="21"/>
      <c r="D15" s="31">
        <f>D10/D14</f>
        <v>3333.3333333333335</v>
      </c>
      <c r="E15" s="21"/>
      <c r="F15" s="31">
        <f>F10/F14</f>
        <v>5555.5555555555557</v>
      </c>
      <c r="G15" s="21"/>
      <c r="H15" s="42"/>
    </row>
    <row r="16" spans="1:13" x14ac:dyDescent="0.3">
      <c r="A16" s="5" t="s">
        <v>12</v>
      </c>
      <c r="B16" s="16">
        <v>0.03</v>
      </c>
      <c r="C16" s="11"/>
      <c r="D16" s="16">
        <v>0.03</v>
      </c>
      <c r="E16" s="11"/>
      <c r="F16" s="16">
        <v>0.03</v>
      </c>
      <c r="G16" s="11"/>
      <c r="H16" s="42"/>
      <c r="L16" s="6"/>
      <c r="M16" s="30"/>
    </row>
    <row r="17" spans="1:8" x14ac:dyDescent="0.3">
      <c r="A17" s="5"/>
      <c r="B17" s="20"/>
      <c r="C17" s="21"/>
      <c r="D17" s="20"/>
      <c r="E17" s="21"/>
      <c r="F17" s="20"/>
      <c r="G17" s="21"/>
      <c r="H17" s="42"/>
    </row>
    <row r="18" spans="1:8" x14ac:dyDescent="0.3">
      <c r="A18" s="5" t="s">
        <v>15</v>
      </c>
      <c r="B18" s="33">
        <f>B15*B16</f>
        <v>166.66666666666666</v>
      </c>
      <c r="C18" s="21"/>
      <c r="D18" s="33">
        <f>D15*D16</f>
        <v>100</v>
      </c>
      <c r="E18" s="21"/>
      <c r="F18" s="33">
        <f>F15*F16</f>
        <v>166.66666666666666</v>
      </c>
      <c r="G18" s="21"/>
      <c r="H18" s="42"/>
    </row>
    <row r="19" spans="1:8" x14ac:dyDescent="0.3">
      <c r="A19" s="5" t="s">
        <v>26</v>
      </c>
      <c r="B19" s="35">
        <v>3</v>
      </c>
      <c r="C19" s="21"/>
      <c r="D19" s="35">
        <v>3</v>
      </c>
      <c r="E19" s="21"/>
      <c r="F19" s="35">
        <v>4</v>
      </c>
      <c r="G19" s="21"/>
      <c r="H19" s="42"/>
    </row>
    <row r="20" spans="1:8" x14ac:dyDescent="0.3">
      <c r="A20" s="5" t="s">
        <v>16</v>
      </c>
      <c r="B20" s="34">
        <f>B18*B19</f>
        <v>500</v>
      </c>
      <c r="C20" s="7"/>
      <c r="D20" s="34">
        <f>D18*D19</f>
        <v>300</v>
      </c>
      <c r="E20" s="7"/>
      <c r="F20" s="34">
        <f>F18*F19</f>
        <v>666.66666666666663</v>
      </c>
      <c r="G20" s="7"/>
      <c r="H20" s="42"/>
    </row>
    <row r="21" spans="1:8" ht="28.8" x14ac:dyDescent="0.3">
      <c r="A21" s="15" t="s">
        <v>19</v>
      </c>
      <c r="B21" s="36">
        <v>0</v>
      </c>
      <c r="C21" s="7"/>
      <c r="D21" s="36">
        <v>0</v>
      </c>
      <c r="E21" s="7"/>
      <c r="F21" s="36">
        <v>0</v>
      </c>
      <c r="G21" s="7"/>
      <c r="H21" s="48" t="s">
        <v>28</v>
      </c>
    </row>
    <row r="22" spans="1:8" x14ac:dyDescent="0.3">
      <c r="A22" s="17" t="s">
        <v>21</v>
      </c>
      <c r="B22" s="37">
        <f>B21+B20</f>
        <v>500</v>
      </c>
      <c r="C22" s="23"/>
      <c r="D22" s="37">
        <f>D21+D20</f>
        <v>300</v>
      </c>
      <c r="E22" s="23"/>
      <c r="F22" s="37">
        <f>F21+F20</f>
        <v>666.66666666666663</v>
      </c>
      <c r="G22" s="23"/>
      <c r="H22" s="42"/>
    </row>
    <row r="23" spans="1:8" x14ac:dyDescent="0.3">
      <c r="A23" s="17"/>
      <c r="B23" s="22"/>
      <c r="C23" s="23"/>
      <c r="D23" s="22"/>
      <c r="E23" s="23"/>
      <c r="F23" s="22"/>
      <c r="G23" s="23"/>
      <c r="H23" s="42"/>
    </row>
    <row r="24" spans="1:8" s="1" customFormat="1" x14ac:dyDescent="0.3">
      <c r="A24" s="14" t="s">
        <v>18</v>
      </c>
      <c r="B24" s="18"/>
      <c r="C24" s="19"/>
      <c r="D24" s="18"/>
      <c r="E24" s="19"/>
      <c r="F24" s="18"/>
      <c r="G24" s="19"/>
      <c r="H24" s="42"/>
    </row>
    <row r="25" spans="1:8" s="1" customFormat="1" x14ac:dyDescent="0.3">
      <c r="A25" s="15" t="s">
        <v>17</v>
      </c>
      <c r="B25" s="18"/>
      <c r="C25" s="19"/>
      <c r="D25" s="18"/>
      <c r="E25" s="19"/>
      <c r="F25" s="18"/>
      <c r="G25" s="19"/>
      <c r="H25" s="42"/>
    </row>
    <row r="26" spans="1:8" ht="15" customHeight="1" x14ac:dyDescent="0.3">
      <c r="A26" s="5" t="s">
        <v>11</v>
      </c>
      <c r="B26" s="35">
        <v>700</v>
      </c>
      <c r="C26" s="12"/>
      <c r="D26" s="35">
        <v>700</v>
      </c>
      <c r="E26" s="12"/>
      <c r="F26" s="35">
        <v>700</v>
      </c>
      <c r="G26" s="12"/>
      <c r="H26" s="42"/>
    </row>
    <row r="27" spans="1:8" x14ac:dyDescent="0.3">
      <c r="A27" s="5" t="s">
        <v>31</v>
      </c>
      <c r="B27" s="35">
        <v>50</v>
      </c>
      <c r="C27" s="12"/>
      <c r="D27" s="35">
        <v>50</v>
      </c>
      <c r="E27" s="12"/>
      <c r="F27" s="35">
        <v>50</v>
      </c>
      <c r="G27" s="12"/>
      <c r="H27" s="42"/>
    </row>
    <row r="28" spans="1:8" x14ac:dyDescent="0.3">
      <c r="A28" s="17" t="s">
        <v>7</v>
      </c>
      <c r="B28" s="38">
        <f>SUM(B26:B27)</f>
        <v>750</v>
      </c>
      <c r="C28" s="19"/>
      <c r="D28" s="38">
        <f>SUM(D26:D27)</f>
        <v>750</v>
      </c>
      <c r="E28" s="7"/>
      <c r="F28" s="38">
        <f>SUM(F26:F27)</f>
        <v>750</v>
      </c>
      <c r="G28" s="7"/>
      <c r="H28" s="42"/>
    </row>
    <row r="29" spans="1:8" x14ac:dyDescent="0.3">
      <c r="A29" s="5"/>
      <c r="B29" s="34"/>
      <c r="C29" s="7"/>
      <c r="D29" s="34"/>
      <c r="E29" s="7"/>
      <c r="F29" s="34"/>
      <c r="G29" s="7"/>
      <c r="H29" s="42"/>
    </row>
    <row r="30" spans="1:8" x14ac:dyDescent="0.3">
      <c r="A30" s="15" t="s">
        <v>22</v>
      </c>
      <c r="B30" s="34"/>
      <c r="C30" s="7"/>
      <c r="D30" s="34"/>
      <c r="E30" s="7"/>
      <c r="F30" s="34"/>
      <c r="G30" s="7"/>
      <c r="H30" s="42"/>
    </row>
    <row r="31" spans="1:8" x14ac:dyDescent="0.3">
      <c r="A31" s="15" t="s">
        <v>23</v>
      </c>
      <c r="B31" s="36">
        <v>25</v>
      </c>
      <c r="C31" s="7"/>
      <c r="D31" s="36">
        <v>25</v>
      </c>
      <c r="E31" s="7"/>
      <c r="F31" s="36">
        <v>25</v>
      </c>
      <c r="G31" s="7"/>
      <c r="H31" s="48"/>
    </row>
    <row r="32" spans="1:8" ht="28.8" x14ac:dyDescent="0.3">
      <c r="A32" s="15" t="s">
        <v>20</v>
      </c>
      <c r="B32" s="36"/>
      <c r="C32" s="7"/>
      <c r="D32" s="36"/>
      <c r="E32" s="7"/>
      <c r="F32" s="36"/>
      <c r="G32" s="7"/>
      <c r="H32" s="48" t="s">
        <v>29</v>
      </c>
    </row>
    <row r="33" spans="1:8" x14ac:dyDescent="0.3">
      <c r="A33" s="17" t="s">
        <v>24</v>
      </c>
      <c r="B33" s="37">
        <f>B32+B31</f>
        <v>25</v>
      </c>
      <c r="C33" s="23"/>
      <c r="D33" s="37">
        <f>D32+D31</f>
        <v>25</v>
      </c>
      <c r="E33" s="23"/>
      <c r="F33" s="37">
        <f>F32+F31</f>
        <v>25</v>
      </c>
      <c r="G33" s="23"/>
      <c r="H33" s="42"/>
    </row>
    <row r="34" spans="1:8" x14ac:dyDescent="0.3">
      <c r="A34" s="5"/>
      <c r="B34" s="13"/>
      <c r="C34" s="7"/>
      <c r="D34" s="13"/>
      <c r="E34" s="7"/>
      <c r="F34" s="13"/>
      <c r="G34" s="7"/>
      <c r="H34" s="42"/>
    </row>
    <row r="35" spans="1:8" s="24" customFormat="1" x14ac:dyDescent="0.3">
      <c r="A35" s="17" t="s">
        <v>5</v>
      </c>
      <c r="B35" s="40">
        <f>B28/(B22-B33)*12</f>
        <v>18.94736842105263</v>
      </c>
      <c r="C35" s="41"/>
      <c r="D35" s="40">
        <f>D28/(D22-D33)*12</f>
        <v>32.727272727272727</v>
      </c>
      <c r="E35" s="41"/>
      <c r="F35" s="40">
        <f>F28/(F22-F33)*12</f>
        <v>14.025974025974028</v>
      </c>
      <c r="G35" s="41"/>
      <c r="H35" s="42"/>
    </row>
    <row r="36" spans="1:8" s="24" customFormat="1" x14ac:dyDescent="0.3">
      <c r="A36" s="17" t="s">
        <v>30</v>
      </c>
      <c r="B36" s="52">
        <f>B35*B10/12</f>
        <v>52631.57894736842</v>
      </c>
      <c r="C36" s="41"/>
      <c r="D36" s="52">
        <f>D35*D10/12</f>
        <v>54545.454545454551</v>
      </c>
      <c r="E36" s="41"/>
      <c r="F36" s="52">
        <f>F35*F10/12</f>
        <v>38961.038961038968</v>
      </c>
      <c r="G36" s="41"/>
      <c r="H36" s="42"/>
    </row>
    <row r="37" spans="1:8" s="1" customFormat="1" ht="15" thickBot="1" x14ac:dyDescent="0.35">
      <c r="A37" s="25"/>
      <c r="B37" s="39"/>
      <c r="C37" s="26"/>
      <c r="D37" s="39"/>
      <c r="E37" s="26"/>
      <c r="F37" s="39"/>
      <c r="G37" s="26"/>
      <c r="H37" s="49"/>
    </row>
    <row r="38" spans="1:8" s="1" customFormat="1" x14ac:dyDescent="0.3">
      <c r="A38" s="24"/>
      <c r="B38" s="40"/>
      <c r="C38" s="41"/>
      <c r="D38" s="40"/>
      <c r="E38" s="41"/>
      <c r="F38" s="40"/>
      <c r="G38" s="41"/>
      <c r="H38" s="50"/>
    </row>
    <row r="39" spans="1:8" s="1" customFormat="1" x14ac:dyDescent="0.3">
      <c r="A39" s="24" t="s">
        <v>33</v>
      </c>
      <c r="B39" s="40"/>
      <c r="C39" s="41"/>
      <c r="D39" s="40"/>
      <c r="E39" s="41"/>
      <c r="F39" s="40"/>
      <c r="G39" s="41"/>
      <c r="H39" s="50"/>
    </row>
    <row r="40" spans="1:8" x14ac:dyDescent="0.3">
      <c r="A40" s="1" t="s">
        <v>2</v>
      </c>
    </row>
    <row r="41" spans="1:8" ht="73.2" customHeight="1" x14ac:dyDescent="0.3">
      <c r="A41" s="53" t="s">
        <v>25</v>
      </c>
      <c r="B41" s="53"/>
      <c r="C41" s="53"/>
      <c r="D41" s="53"/>
      <c r="E41" s="53"/>
      <c r="F41" s="53"/>
      <c r="G41" s="53"/>
      <c r="H41" s="53"/>
    </row>
    <row r="47" spans="1:8" x14ac:dyDescent="0.3">
      <c r="B47" s="3"/>
      <c r="D47" s="3"/>
      <c r="F47" s="3"/>
    </row>
    <row r="48" spans="1:8" x14ac:dyDescent="0.3">
      <c r="B48" s="3"/>
      <c r="D48" s="3"/>
      <c r="F48" s="3"/>
    </row>
    <row r="49" spans="2:6" x14ac:dyDescent="0.3">
      <c r="B49" s="3"/>
      <c r="D49" s="3"/>
      <c r="F49" s="3"/>
    </row>
  </sheetData>
  <mergeCells count="2">
    <mergeCell ref="A41:H41"/>
    <mergeCell ref="A2:H2"/>
  </mergeCells>
  <pageMargins left="0.7" right="0.7" top="0.75" bottom="0.75"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Sheet3</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XPS</cp:lastModifiedBy>
  <cp:lastPrinted>2013-07-08T10:34:37Z</cp:lastPrinted>
  <dcterms:created xsi:type="dcterms:W3CDTF">2013-05-14T10:08:31Z</dcterms:created>
  <dcterms:modified xsi:type="dcterms:W3CDTF">2016-02-19T16:41:30Z</dcterms:modified>
</cp:coreProperties>
</file>